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4226a3e1c3a2c2/Desktop/"/>
    </mc:Choice>
  </mc:AlternateContent>
  <xr:revisionPtr revIDLastSave="0" documentId="8_{2C7A78D3-C0A5-4C1A-B39A-CEBCCCC2E77B}" xr6:coauthVersionLast="47" xr6:coauthVersionMax="47" xr10:uidLastSave="{00000000-0000-0000-0000-000000000000}"/>
  <bookViews>
    <workbookView xWindow="-108" yWindow="-108" windowWidth="23256" windowHeight="12456" xr2:uid="{90BA5F5D-6F0F-48D0-B237-4638B18ACBFD}"/>
  </bookViews>
  <sheets>
    <sheet name="Net Worth All" sheetId="1" r:id="rId1"/>
    <sheet name="Person 1" sheetId="2" r:id="rId2"/>
    <sheet name="Person 2" sheetId="3" r:id="rId3"/>
    <sheet name="Child 1" sheetId="5" r:id="rId4"/>
    <sheet name="Child 2" sheetId="6" r:id="rId5"/>
    <sheet name="Pie Chart" sheetId="4" r:id="rId6"/>
  </sheets>
  <definedNames>
    <definedName name="_xlnm.Print_Area" localSheetId="5">'Pie Chart'!$A$1:$I$20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L27" i="4" s="1"/>
  <c r="F14" i="1"/>
  <c r="L26" i="4" s="1"/>
  <c r="F7" i="5"/>
  <c r="F31" i="5" s="1"/>
  <c r="F7" i="6"/>
  <c r="F31" i="6"/>
  <c r="C7" i="6"/>
  <c r="C31" i="6"/>
  <c r="B3" i="6"/>
  <c r="C7" i="5"/>
  <c r="C31" i="5" s="1"/>
  <c r="F2" i="5" s="1"/>
  <c r="B3" i="5"/>
  <c r="C26" i="1"/>
  <c r="D27" i="4" s="1"/>
  <c r="C27" i="1"/>
  <c r="C28" i="1"/>
  <c r="C29" i="1"/>
  <c r="D28" i="4" s="1"/>
  <c r="C30" i="1"/>
  <c r="C25" i="1"/>
  <c r="D26" i="4" s="1"/>
  <c r="C24" i="1"/>
  <c r="C22" i="1"/>
  <c r="C21" i="1"/>
  <c r="C20" i="1"/>
  <c r="C19" i="1"/>
  <c r="C18" i="1"/>
  <c r="C16" i="1"/>
  <c r="C17" i="1"/>
  <c r="C9" i="1"/>
  <c r="D24" i="4" s="1"/>
  <c r="C10" i="1"/>
  <c r="C11" i="1"/>
  <c r="C12" i="1"/>
  <c r="C13" i="1"/>
  <c r="C14" i="1"/>
  <c r="C8" i="1"/>
  <c r="F7" i="3"/>
  <c r="F7" i="2"/>
  <c r="F7" i="1" s="1"/>
  <c r="C7" i="3"/>
  <c r="C31" i="3" s="1"/>
  <c r="F2" i="3" s="1"/>
  <c r="C7" i="2"/>
  <c r="C31" i="2" s="1"/>
  <c r="F2" i="2" s="1"/>
  <c r="F8" i="1"/>
  <c r="F9" i="1"/>
  <c r="L24" i="4"/>
  <c r="F10" i="1"/>
  <c r="F11" i="1"/>
  <c r="L25" i="4"/>
  <c r="F12" i="1"/>
  <c r="F31" i="3"/>
  <c r="B3" i="3"/>
  <c r="F31" i="2"/>
  <c r="B3" i="2"/>
  <c r="B3" i="1"/>
  <c r="F2" i="6"/>
  <c r="D25" i="4"/>
  <c r="F31" i="1" l="1"/>
  <c r="L23" i="4"/>
  <c r="C7" i="1"/>
  <c r="C31" i="1" l="1"/>
  <c r="F2" i="1" s="1"/>
  <c r="D23" i="4"/>
</calcChain>
</file>

<file path=xl/sharedStrings.xml><?xml version="1.0" encoding="utf-8"?>
<sst xmlns="http://schemas.openxmlformats.org/spreadsheetml/2006/main" count="237" uniqueCount="52">
  <si>
    <t>Assets</t>
  </si>
  <si>
    <t>Home</t>
  </si>
  <si>
    <t>Vehicles</t>
  </si>
  <si>
    <t>Jewelry</t>
  </si>
  <si>
    <t>Furniture</t>
  </si>
  <si>
    <t>Electronics</t>
  </si>
  <si>
    <t>Antiques</t>
  </si>
  <si>
    <t>Estimated Value</t>
  </si>
  <si>
    <t>Bonds</t>
  </si>
  <si>
    <t>Liabilities</t>
  </si>
  <si>
    <t>Car loans</t>
  </si>
  <si>
    <t>Real estate loans</t>
  </si>
  <si>
    <t>Other loans</t>
  </si>
  <si>
    <t>Credit card debt</t>
  </si>
  <si>
    <t>Assets Total</t>
  </si>
  <si>
    <t>Liabilities Total</t>
  </si>
  <si>
    <t>Estimated Net Worth:</t>
  </si>
  <si>
    <t>Personal Items</t>
  </si>
  <si>
    <t>Cash or Cash Equivalent</t>
  </si>
  <si>
    <t>Money market account</t>
  </si>
  <si>
    <t>Investments</t>
  </si>
  <si>
    <t>Other</t>
  </si>
  <si>
    <t>Mortgage loan</t>
  </si>
  <si>
    <t>Home equity loan</t>
  </si>
  <si>
    <t>Student loans</t>
  </si>
  <si>
    <t>Other debt</t>
  </si>
  <si>
    <t>Loan Balances</t>
  </si>
  <si>
    <t>Other Outstanding Debt</t>
  </si>
  <si>
    <t>Checking account</t>
  </si>
  <si>
    <t>Savings account</t>
  </si>
  <si>
    <t>Certificates of deposit</t>
  </si>
  <si>
    <t>Life insurance (cash value)</t>
  </si>
  <si>
    <t>Retirement account</t>
  </si>
  <si>
    <t>Mutual funds</t>
  </si>
  <si>
    <t>Individual stock shares</t>
  </si>
  <si>
    <t>Artwork</t>
  </si>
  <si>
    <t>Investment Real Estate</t>
  </si>
  <si>
    <t>ROTH IRA</t>
  </si>
  <si>
    <t>Net Worth</t>
  </si>
  <si>
    <t>Joint Net Worth</t>
  </si>
  <si>
    <t>Retirement</t>
  </si>
  <si>
    <t>Stocks, Bonds, Mutual Funds</t>
  </si>
  <si>
    <t>Investment Properties</t>
  </si>
  <si>
    <t>Mortgage Loans</t>
  </si>
  <si>
    <t>A</t>
  </si>
  <si>
    <t>B</t>
  </si>
  <si>
    <t>Car Loans</t>
  </si>
  <si>
    <t>Student Loans</t>
  </si>
  <si>
    <t>Credit Cards</t>
  </si>
  <si>
    <t>Emergency Fund</t>
  </si>
  <si>
    <t>Estimated Joint Net Worth:</t>
  </si>
  <si>
    <t>Medical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</si>
</sst>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</numFmts>
  <fonts count="30" x14ac:knownFonts="1">
    <font>
      <sz val="10"/>
      <name val="Arial"/>
    </font>
    <font>
      <sz val="8"/>
      <name val="Arial"/>
    </font>
    <font>
      <b/>
      <sz val="16"/>
      <name val="Century Gothic"/>
      <family val="2"/>
    </font>
    <font>
      <sz val="16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8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57"/>
      <name val="Century Gothic"/>
      <family val="2"/>
    </font>
    <font>
      <b/>
      <sz val="10"/>
      <color indexed="57"/>
      <name val="Century Gothic"/>
      <family val="2"/>
    </font>
    <font>
      <sz val="9"/>
      <color indexed="57"/>
      <name val="Century Gothic"/>
      <family val="2"/>
    </font>
    <font>
      <sz val="10"/>
      <color indexed="57"/>
      <name val="Century Gothic"/>
      <family val="2"/>
    </font>
    <font>
      <i/>
      <sz val="10"/>
      <color indexed="57"/>
      <name val="Century Gothic"/>
      <family val="2"/>
    </font>
    <font>
      <i/>
      <sz val="9"/>
      <color indexed="57"/>
      <name val="Century Gothic"/>
      <family val="2"/>
    </font>
    <font>
      <sz val="9"/>
      <color indexed="57"/>
      <name val="Century Gothic"/>
      <family val="2"/>
    </font>
    <font>
      <sz val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7"/>
      <name val="Century Gothic"/>
      <family val="2"/>
    </font>
    <font>
      <i/>
      <sz val="10"/>
      <color indexed="17"/>
      <name val="Century Gothic"/>
      <family val="2"/>
    </font>
    <font>
      <b/>
      <i/>
      <sz val="10"/>
      <color indexed="17"/>
      <name val="Century Gothic"/>
      <family val="2"/>
    </font>
    <font>
      <b/>
      <sz val="10"/>
      <color indexed="17"/>
      <name val="Century Gothic"/>
      <family val="2"/>
    </font>
    <font>
      <sz val="9"/>
      <color indexed="17"/>
      <name val="Century Gothic"/>
      <family val="2"/>
    </font>
    <font>
      <i/>
      <sz val="9"/>
      <color indexed="17"/>
      <name val="Century Gothic"/>
      <family val="2"/>
    </font>
    <font>
      <b/>
      <sz val="18"/>
      <color indexed="17"/>
      <name val="Century Gothic"/>
      <family val="2"/>
    </font>
    <font>
      <b/>
      <sz val="9"/>
      <color indexed="17"/>
      <name val="Century Gothic"/>
      <family val="2"/>
    </font>
    <font>
      <sz val="9"/>
      <color indexed="10"/>
      <name val="Century Gothic"/>
      <family val="2"/>
    </font>
    <font>
      <b/>
      <sz val="9"/>
      <color indexed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 style="thin">
        <color indexed="55"/>
      </right>
      <top style="hair">
        <color indexed="22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2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/>
    </xf>
    <xf numFmtId="14" fontId="8" fillId="2" borderId="0" xfId="0" applyNumberFormat="1" applyFont="1" applyFill="1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4" fillId="2" borderId="0" xfId="0" applyFont="1" applyFill="1" applyBorder="1" applyAlignment="1">
      <alignment horizontal="center"/>
    </xf>
    <xf numFmtId="14" fontId="12" fillId="2" borderId="0" xfId="0" applyNumberFormat="1" applyFont="1" applyFill="1" applyBorder="1"/>
    <xf numFmtId="0" fontId="15" fillId="2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41" fontId="16" fillId="0" borderId="3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41" fontId="16" fillId="0" borderId="5" xfId="0" applyNumberFormat="1" applyFont="1" applyBorder="1" applyAlignment="1">
      <alignment vertical="center"/>
    </xf>
    <xf numFmtId="42" fontId="0" fillId="0" borderId="0" xfId="0" applyNumberFormat="1"/>
    <xf numFmtId="0" fontId="17" fillId="0" borderId="0" xfId="0" applyFont="1"/>
    <xf numFmtId="0" fontId="19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8" fillId="3" borderId="0" xfId="0" applyFont="1" applyFill="1"/>
    <xf numFmtId="42" fontId="18" fillId="3" borderId="0" xfId="0" applyNumberFormat="1" applyFont="1" applyFill="1"/>
    <xf numFmtId="42" fontId="18" fillId="3" borderId="0" xfId="0" applyNumberFormat="1" applyFont="1" applyFill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19" fillId="4" borderId="0" xfId="0" applyFont="1" applyFill="1" applyAlignment="1">
      <alignment horizontal="center" wrapText="1"/>
    </xf>
    <xf numFmtId="0" fontId="19" fillId="4" borderId="0" xfId="0" applyFont="1" applyFill="1" applyAlignment="1">
      <alignment horizontal="center" vertical="top" wrapText="1"/>
    </xf>
    <xf numFmtId="0" fontId="20" fillId="0" borderId="0" xfId="0" applyFont="1"/>
    <xf numFmtId="0" fontId="21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right" vertical="center"/>
    </xf>
    <xf numFmtId="164" fontId="23" fillId="3" borderId="1" xfId="0" applyNumberFormat="1" applyFont="1" applyFill="1" applyBorder="1" applyAlignment="1">
      <alignment horizontal="right" vertical="center"/>
    </xf>
    <xf numFmtId="14" fontId="24" fillId="2" borderId="0" xfId="0" applyNumberFormat="1" applyFont="1" applyFill="1" applyBorder="1"/>
    <xf numFmtId="0" fontId="25" fillId="2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0" fontId="26" fillId="0" borderId="0" xfId="0" applyFont="1"/>
    <xf numFmtId="14" fontId="24" fillId="2" borderId="0" xfId="0" applyNumberFormat="1" applyFont="1" applyFill="1" applyBorder="1" applyAlignment="1">
      <alignment horizontal="left"/>
    </xf>
    <xf numFmtId="0" fontId="27" fillId="3" borderId="6" xfId="0" applyFont="1" applyFill="1" applyBorder="1" applyAlignment="1">
      <alignment vertical="center"/>
    </xf>
    <xf numFmtId="0" fontId="27" fillId="3" borderId="7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42" fontId="24" fillId="0" borderId="3" xfId="0" applyNumberFormat="1" applyFont="1" applyBorder="1" applyAlignment="1">
      <alignment vertical="center"/>
    </xf>
    <xf numFmtId="0" fontId="27" fillId="3" borderId="2" xfId="0" applyFont="1" applyFill="1" applyBorder="1" applyAlignment="1">
      <alignment vertical="center" wrapText="1"/>
    </xf>
    <xf numFmtId="0" fontId="24" fillId="3" borderId="3" xfId="0" applyNumberFormat="1" applyFont="1" applyFill="1" applyBorder="1" applyAlignment="1">
      <alignment vertical="center"/>
    </xf>
    <xf numFmtId="0" fontId="24" fillId="3" borderId="7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center" wrapText="1"/>
    </xf>
    <xf numFmtId="42" fontId="24" fillId="3" borderId="1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42" fontId="28" fillId="0" borderId="3" xfId="0" applyNumberFormat="1" applyFont="1" applyBorder="1" applyAlignment="1">
      <alignment vertical="center"/>
    </xf>
    <xf numFmtId="0" fontId="28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vertical="center"/>
    </xf>
    <xf numFmtId="0" fontId="29" fillId="3" borderId="7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41" fontId="28" fillId="0" borderId="3" xfId="0" applyNumberFormat="1" applyFont="1" applyBorder="1" applyAlignment="1">
      <alignment vertical="center"/>
    </xf>
    <xf numFmtId="0" fontId="28" fillId="0" borderId="4" xfId="0" applyFont="1" applyBorder="1" applyAlignment="1">
      <alignment vertical="center" wrapText="1"/>
    </xf>
    <xf numFmtId="41" fontId="28" fillId="0" borderId="5" xfId="0" applyNumberFormat="1" applyFont="1" applyBorder="1" applyAlignment="1">
      <alignment vertical="center"/>
    </xf>
    <xf numFmtId="42" fontId="28" fillId="3" borderId="1" xfId="0" applyNumberFormat="1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41" fontId="24" fillId="0" borderId="3" xfId="0" applyNumberFormat="1" applyFont="1" applyBorder="1" applyAlignment="1">
      <alignment vertical="center"/>
    </xf>
    <xf numFmtId="41" fontId="24" fillId="0" borderId="7" xfId="0" applyNumberFormat="1" applyFont="1" applyFill="1" applyBorder="1" applyAlignment="1">
      <alignment vertical="center"/>
    </xf>
    <xf numFmtId="0" fontId="9" fillId="5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D3DFBD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8ADC2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99CC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Assets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4411853014053"/>
          <c:y val="0.24424863194355623"/>
          <c:w val="0.61904824486470145"/>
          <c:h val="0.6601792732967135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7E-4ED0-A33C-18E9C5A4ED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7E-4ED0-A33C-18E9C5A4ED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7E-4ED0-A33C-18E9C5A4ED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7E-4ED0-A33C-18E9C5A4EDC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7E-4ED0-A33C-18E9C5A4EDC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17E-4ED0-A33C-18E9C5A4EDCC}"/>
              </c:ext>
            </c:extLst>
          </c:dPt>
          <c:dLbls>
            <c:dLbl>
              <c:idx val="1"/>
              <c:layout>
                <c:manualLayout>
                  <c:x val="1.0815557599041292E-2"/>
                  <c:y val="6.0888315411067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99CC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E-4ED0-A33C-18E9C5A4ED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99CC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Chart'!$C$23:$C$28</c:f>
              <c:strCache>
                <c:ptCount val="6"/>
                <c:pt idx="0">
                  <c:v>Home</c:v>
                </c:pt>
                <c:pt idx="1">
                  <c:v>Personal Items</c:v>
                </c:pt>
                <c:pt idx="2">
                  <c:v>Cash or Cash Equivalent</c:v>
                </c:pt>
                <c:pt idx="3">
                  <c:v>Retirement</c:v>
                </c:pt>
                <c:pt idx="4">
                  <c:v>Stocks, Bonds, Mutual Funds</c:v>
                </c:pt>
                <c:pt idx="5">
                  <c:v>Investment Properties</c:v>
                </c:pt>
              </c:strCache>
            </c:strRef>
          </c:cat>
          <c:val>
            <c:numRef>
              <c:f>'Pie Chart'!$D$23:$D$28</c:f>
              <c:numCache>
                <c:formatCode>_("$"* #,##0_);_("$"* \(#,##0\);_("$"* "-"_);_(@_)</c:formatCode>
                <c:ptCount val="6"/>
                <c:pt idx="0">
                  <c:v>338000</c:v>
                </c:pt>
                <c:pt idx="1">
                  <c:v>93200</c:v>
                </c:pt>
                <c:pt idx="2">
                  <c:v>38880</c:v>
                </c:pt>
                <c:pt idx="3">
                  <c:v>160000</c:v>
                </c:pt>
                <c:pt idx="4">
                  <c:v>57000</c:v>
                </c:pt>
                <c:pt idx="5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7E-4ED0-A33C-18E9C5A4E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  <a:scene3d>
      <a:camera prst="orthographicFront"/>
      <a:lightRig rig="threePt" dir="t"/>
    </a:scene3d>
    <a:sp3d>
      <a:bevelT w="6502400" prst="coolSlant"/>
      <a:bevelB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-1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99CC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Liabilities</a:t>
            </a:r>
          </a:p>
        </c:rich>
      </c:tx>
      <c:layout>
        <c:manualLayout>
          <c:xMode val="edge"/>
          <c:yMode val="edge"/>
          <c:x val="0.43240535335559838"/>
          <c:y val="1.8214936247723135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88681580351005"/>
          <c:y val="0.23132979321857977"/>
          <c:w val="0.61816414492555716"/>
          <c:h val="0.6794174241774035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5F-4B43-BD79-F3B9EDCB2B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5F-4B43-BD79-F3B9EDCB2B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5F-4B43-BD79-F3B9EDCB2B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5F-4B43-BD79-F3B9EDCB2B6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45F-4B43-BD79-F3B9EDCB2B6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45F-4B43-BD79-F3B9EDCB2B6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99CC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Chart'!$K$22:$K$27</c:f>
              <c:strCache>
                <c:ptCount val="6"/>
                <c:pt idx="0">
                  <c:v>Liabilities</c:v>
                </c:pt>
                <c:pt idx="1">
                  <c:v>Mortgage Loans</c:v>
                </c:pt>
                <c:pt idx="2">
                  <c:v>Car Loans</c:v>
                </c:pt>
                <c:pt idx="3">
                  <c:v>Student Loans</c:v>
                </c:pt>
                <c:pt idx="4">
                  <c:v>Credit Cards</c:v>
                </c:pt>
                <c:pt idx="5">
                  <c:v>Other</c:v>
                </c:pt>
              </c:strCache>
            </c:strRef>
          </c:cat>
          <c:val>
            <c:numRef>
              <c:f>'Pie Chart'!$L$22:$L$27</c:f>
              <c:numCache>
                <c:formatCode>_("$"* #,##0_);_("$"* \(#,##0\);_("$"* "-"_);_(@_)</c:formatCode>
                <c:ptCount val="6"/>
                <c:pt idx="1">
                  <c:v>120000</c:v>
                </c:pt>
                <c:pt idx="2">
                  <c:v>16000</c:v>
                </c:pt>
                <c:pt idx="3">
                  <c:v>24000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5F-4B43-BD79-F3B9EDCB2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landscape" horizontalDpi="-1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</xdr:row>
      <xdr:rowOff>160020</xdr:rowOff>
    </xdr:from>
    <xdr:to>
      <xdr:col>8</xdr:col>
      <xdr:colOff>91440</xdr:colOff>
      <xdr:row>18</xdr:row>
      <xdr:rowOff>243840</xdr:rowOff>
    </xdr:to>
    <xdr:graphicFrame macro="">
      <xdr:nvGraphicFramePr>
        <xdr:cNvPr id="1048" name="Chart 2">
          <a:extLst>
            <a:ext uri="{FF2B5EF4-FFF2-40B4-BE49-F238E27FC236}">
              <a16:creationId xmlns:a16="http://schemas.microsoft.com/office/drawing/2014/main" id="{133A78DF-0715-5508-0E41-C1671C96A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83820</xdr:colOff>
      <xdr:row>18</xdr:row>
      <xdr:rowOff>708660</xdr:rowOff>
    </xdr:from>
    <xdr:to>
      <xdr:col>8</xdr:col>
      <xdr:colOff>99060</xdr:colOff>
      <xdr:row>19</xdr:row>
      <xdr:rowOff>2118360</xdr:rowOff>
    </xdr:to>
    <xdr:graphicFrame macro="">
      <xdr:nvGraphicFramePr>
        <xdr:cNvPr id="1049" name="Chart 3">
          <a:extLst>
            <a:ext uri="{FF2B5EF4-FFF2-40B4-BE49-F238E27FC236}">
              <a16:creationId xmlns:a16="http://schemas.microsoft.com/office/drawing/2014/main" id="{52F654DA-59F1-8B09-2199-3DB20E0CB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0282-B27A-4673-BE4A-D3395DF7E178}">
  <sheetPr>
    <tabColor indexed="54"/>
  </sheetPr>
  <dimension ref="B1:F32"/>
  <sheetViews>
    <sheetView showGridLines="0" tabSelected="1" zoomScale="115" workbookViewId="0">
      <selection activeCell="F17" sqref="F17"/>
    </sheetView>
  </sheetViews>
  <sheetFormatPr defaultColWidth="9.21875" defaultRowHeight="13.2" x14ac:dyDescent="0.25"/>
  <cols>
    <col min="1" max="1" width="2.77734375" style="1" customWidth="1"/>
    <col min="2" max="2" width="33.21875" style="1" customWidth="1"/>
    <col min="3" max="3" width="15.77734375" style="1" bestFit="1" customWidth="1"/>
    <col min="4" max="4" width="3.21875" style="2" customWidth="1"/>
    <col min="5" max="5" width="32.21875" style="1" customWidth="1"/>
    <col min="6" max="6" width="18" style="1" customWidth="1"/>
    <col min="7" max="16384" width="9.21875" style="1"/>
  </cols>
  <sheetData>
    <row r="1" spans="2:6" ht="21" x14ac:dyDescent="0.35">
      <c r="B1" s="68"/>
      <c r="C1" s="69"/>
      <c r="D1" s="69"/>
      <c r="E1" s="69"/>
      <c r="F1" s="69"/>
    </row>
    <row r="2" spans="2:6" ht="23.4" x14ac:dyDescent="0.4">
      <c r="B2" s="39" t="s">
        <v>39</v>
      </c>
      <c r="C2" s="32"/>
      <c r="D2" s="33"/>
      <c r="E2" s="34" t="s">
        <v>50</v>
      </c>
      <c r="F2" s="35">
        <f>C31-F31</f>
        <v>827080</v>
      </c>
    </row>
    <row r="3" spans="2:6" ht="13.8" x14ac:dyDescent="0.3">
      <c r="B3" s="40">
        <f ca="1">TODAY()</f>
        <v>45695</v>
      </c>
      <c r="C3" s="36"/>
      <c r="D3" s="33"/>
      <c r="E3" s="37"/>
      <c r="F3" s="38"/>
    </row>
    <row r="4" spans="2:6" ht="6.75" customHeight="1" x14ac:dyDescent="0.4">
      <c r="B4" s="4"/>
      <c r="D4" s="5"/>
      <c r="E4" s="6"/>
      <c r="F4" s="7"/>
    </row>
    <row r="5" spans="2:6" ht="15.75" customHeight="1" x14ac:dyDescent="0.25">
      <c r="B5" s="64" t="s">
        <v>0</v>
      </c>
      <c r="C5" s="65"/>
      <c r="D5" s="8"/>
      <c r="E5" s="66" t="s">
        <v>9</v>
      </c>
      <c r="F5" s="67"/>
    </row>
    <row r="6" spans="2:6" x14ac:dyDescent="0.25">
      <c r="B6" s="41" t="s">
        <v>17</v>
      </c>
      <c r="C6" s="42" t="s">
        <v>7</v>
      </c>
      <c r="D6" s="43"/>
      <c r="E6" s="54" t="s">
        <v>26</v>
      </c>
      <c r="F6" s="55" t="s">
        <v>7</v>
      </c>
    </row>
    <row r="7" spans="2:6" x14ac:dyDescent="0.25">
      <c r="B7" s="44" t="s">
        <v>1</v>
      </c>
      <c r="C7" s="45">
        <f>SUM('Person 1'!C7+'Person 2'!C7+'Child 1'!C7+'Child 2'!C7)</f>
        <v>338000</v>
      </c>
      <c r="D7" s="43"/>
      <c r="E7" s="56" t="s">
        <v>22</v>
      </c>
      <c r="F7" s="52">
        <f>SUM('Person 1'!F7+'Person 2'!F7)</f>
        <v>120000</v>
      </c>
    </row>
    <row r="8" spans="2:6" x14ac:dyDescent="0.25">
      <c r="B8" s="44" t="s">
        <v>2</v>
      </c>
      <c r="C8" s="45">
        <f>SUM('Person 1'!C8+'Person 2'!C8+'Child 1'!C8+'Child 2'!C8)</f>
        <v>66000</v>
      </c>
      <c r="D8" s="43"/>
      <c r="E8" s="56" t="s">
        <v>23</v>
      </c>
      <c r="F8" s="52">
        <f>SUM('Person 1'!F8+'Person 2'!F8)</f>
        <v>0</v>
      </c>
    </row>
    <row r="9" spans="2:6" x14ac:dyDescent="0.25">
      <c r="B9" s="44" t="s">
        <v>3</v>
      </c>
      <c r="C9" s="45">
        <f>SUM('Person 1'!C9+'Person 2'!C9+'Child 1'!C9+'Child 2'!C9)</f>
        <v>3200</v>
      </c>
      <c r="D9" s="43"/>
      <c r="E9" s="56" t="s">
        <v>10</v>
      </c>
      <c r="F9" s="52">
        <f>SUM('Person 1'!F9+'Person 2'!F9)</f>
        <v>16000</v>
      </c>
    </row>
    <row r="10" spans="2:6" x14ac:dyDescent="0.25">
      <c r="B10" s="44" t="s">
        <v>35</v>
      </c>
      <c r="C10" s="45">
        <f>SUM('Person 1'!C10+'Person 2'!C10+'Child 1'!C10+'Child 2'!C10)</f>
        <v>2000</v>
      </c>
      <c r="D10" s="43"/>
      <c r="E10" s="56" t="s">
        <v>11</v>
      </c>
      <c r="F10" s="52">
        <f>SUM('Person 1'!F10+'Person 2'!F10)</f>
        <v>0</v>
      </c>
    </row>
    <row r="11" spans="2:6" x14ac:dyDescent="0.25">
      <c r="B11" s="44" t="s">
        <v>4</v>
      </c>
      <c r="C11" s="45">
        <f>SUM('Person 1'!C11+'Person 2'!C11+'Child 1'!C11+'Child 2'!C11)</f>
        <v>11000</v>
      </c>
      <c r="D11" s="43"/>
      <c r="E11" s="56" t="s">
        <v>24</v>
      </c>
      <c r="F11" s="52">
        <f>SUM('Person 1'!F11+'Person 2'!F11)</f>
        <v>24000</v>
      </c>
    </row>
    <row r="12" spans="2:6" x14ac:dyDescent="0.25">
      <c r="B12" s="44" t="s">
        <v>5</v>
      </c>
      <c r="C12" s="45">
        <f>SUM('Person 1'!C12+'Person 2'!C12+'Child 1'!C12+'Child 2'!C12)</f>
        <v>11000</v>
      </c>
      <c r="D12" s="43"/>
      <c r="E12" s="56" t="s">
        <v>12</v>
      </c>
      <c r="F12" s="52">
        <f>SUM('Person 1'!F12+'Person 2'!F12)</f>
        <v>0</v>
      </c>
    </row>
    <row r="13" spans="2:6" x14ac:dyDescent="0.25">
      <c r="B13" s="44" t="s">
        <v>6</v>
      </c>
      <c r="C13" s="45">
        <f>SUM('Person 1'!C13+'Person 2'!C13+'Child 1'!C13+'Child 2'!C13)</f>
        <v>0</v>
      </c>
      <c r="D13" s="43"/>
      <c r="E13" s="54" t="s">
        <v>27</v>
      </c>
      <c r="F13" s="53"/>
    </row>
    <row r="14" spans="2:6" x14ac:dyDescent="0.25">
      <c r="B14" s="44" t="s">
        <v>21</v>
      </c>
      <c r="C14" s="45">
        <f>SUM('Person 1'!C14+'Person 2'!C14+'Child 1'!C14+'Child 2'!C14)</f>
        <v>0</v>
      </c>
      <c r="D14" s="43"/>
      <c r="E14" s="56" t="s">
        <v>13</v>
      </c>
      <c r="F14" s="52">
        <f>SUM('Person 1'!F14+'Person 2'!F14+'Child 1'!F14+'Child 2'!F14)</f>
        <v>0</v>
      </c>
    </row>
    <row r="15" spans="2:6" x14ac:dyDescent="0.25">
      <c r="B15" s="46" t="s">
        <v>18</v>
      </c>
      <c r="C15" s="47"/>
      <c r="D15" s="43"/>
      <c r="E15" s="56" t="s">
        <v>51</v>
      </c>
      <c r="F15" s="52">
        <f>SUM('Person 1'!F15+'Person 2'!F15+'Child 1'!F15+'Child 2'!F15)</f>
        <v>0</v>
      </c>
    </row>
    <row r="16" spans="2:6" x14ac:dyDescent="0.25">
      <c r="B16" s="44" t="s">
        <v>28</v>
      </c>
      <c r="C16" s="45">
        <f>SUM('Person 1'!C16+'Person 2'!C16+'Child 1'!C16+'Child 2'!C16)</f>
        <v>11400</v>
      </c>
      <c r="D16" s="43"/>
      <c r="E16" s="56" t="s">
        <v>25</v>
      </c>
      <c r="F16" s="52">
        <f>SUM('Person 1'!F16+'Person 2'!F16+'Child 1'!F16+'Child 2'!F16)</f>
        <v>0</v>
      </c>
    </row>
    <row r="17" spans="2:6" x14ac:dyDescent="0.25">
      <c r="B17" s="44" t="s">
        <v>29</v>
      </c>
      <c r="C17" s="45">
        <f>SUM('Person 1'!C17+'Person 2'!C17+'Child 1'!C17+'Child 2'!C17)</f>
        <v>27480</v>
      </c>
      <c r="D17" s="43"/>
      <c r="E17" s="56"/>
      <c r="F17" s="57"/>
    </row>
    <row r="18" spans="2:6" x14ac:dyDescent="0.25">
      <c r="B18" s="44" t="s">
        <v>49</v>
      </c>
      <c r="C18" s="45">
        <f>SUM('Person 1'!C18+'Person 2'!C18+'Child 1'!C18+'Child 2'!C18)</f>
        <v>0</v>
      </c>
      <c r="D18" s="43"/>
      <c r="E18" s="56"/>
      <c r="F18" s="57"/>
    </row>
    <row r="19" spans="2:6" x14ac:dyDescent="0.25">
      <c r="B19" s="44" t="s">
        <v>30</v>
      </c>
      <c r="C19" s="45">
        <f>SUM('Person 1'!C19+'Person 2'!C19+'Child 1'!C19+'Child 2'!C19)</f>
        <v>0</v>
      </c>
      <c r="D19" s="43"/>
      <c r="E19" s="56"/>
      <c r="F19" s="57"/>
    </row>
    <row r="20" spans="2:6" x14ac:dyDescent="0.25">
      <c r="B20" s="44" t="s">
        <v>19</v>
      </c>
      <c r="C20" s="45">
        <f>SUM('Person 1'!C20+'Person 2'!C20+'Child 1'!C20+'Child 2'!C20)</f>
        <v>0</v>
      </c>
      <c r="D20" s="43"/>
      <c r="E20" s="56"/>
      <c r="F20" s="57"/>
    </row>
    <row r="21" spans="2:6" x14ac:dyDescent="0.25">
      <c r="B21" s="44" t="s">
        <v>31</v>
      </c>
      <c r="C21" s="45">
        <f>SUM('Person 1'!C21+'Person 2'!C21+'Child 1'!C21+'Child 2'!C21)</f>
        <v>0</v>
      </c>
      <c r="D21" s="43"/>
      <c r="E21" s="56"/>
      <c r="F21" s="57"/>
    </row>
    <row r="22" spans="2:6" x14ac:dyDescent="0.25">
      <c r="B22" s="44" t="s">
        <v>21</v>
      </c>
      <c r="C22" s="45">
        <f>SUM('Person 1'!C22+'Person 2'!C22+'Child 1'!C22+'Child 2'!C22)</f>
        <v>0</v>
      </c>
      <c r="D22" s="43"/>
      <c r="E22" s="56"/>
      <c r="F22" s="57"/>
    </row>
    <row r="23" spans="2:6" x14ac:dyDescent="0.25">
      <c r="B23" s="41" t="s">
        <v>20</v>
      </c>
      <c r="C23" s="48"/>
      <c r="D23" s="43"/>
      <c r="E23" s="56"/>
      <c r="F23" s="57"/>
    </row>
    <row r="24" spans="2:6" x14ac:dyDescent="0.25">
      <c r="B24" s="44" t="s">
        <v>32</v>
      </c>
      <c r="C24" s="45">
        <f>SUM('Person 1'!C24+'Person 2'!C24+'Child 1'!C24+'Child 2'!C24)</f>
        <v>123000</v>
      </c>
      <c r="D24" s="43"/>
      <c r="E24" s="56"/>
      <c r="F24" s="57"/>
    </row>
    <row r="25" spans="2:6" x14ac:dyDescent="0.25">
      <c r="B25" s="44" t="s">
        <v>37</v>
      </c>
      <c r="C25" s="45">
        <f>SUM('Person 1'!C25+'Person 2'!C25+'Child 1'!C25+'Child 2'!C25)</f>
        <v>37000</v>
      </c>
      <c r="D25" s="43"/>
      <c r="E25" s="56"/>
      <c r="F25" s="57"/>
    </row>
    <row r="26" spans="2:6" x14ac:dyDescent="0.25">
      <c r="B26" s="44" t="s">
        <v>8</v>
      </c>
      <c r="C26" s="45">
        <f>SUM('Person 1'!C26+'Person 2'!C26+'Child 1'!C26+'Child 2'!C26)</f>
        <v>0</v>
      </c>
      <c r="D26" s="43"/>
      <c r="E26" s="56"/>
      <c r="F26" s="57"/>
    </row>
    <row r="27" spans="2:6" x14ac:dyDescent="0.25">
      <c r="B27" s="44" t="s">
        <v>33</v>
      </c>
      <c r="C27" s="45">
        <f>SUM('Person 1'!C27+'Person 2'!C27+'Child 1'!C27+'Child 2'!C27)</f>
        <v>20000</v>
      </c>
      <c r="D27" s="43"/>
      <c r="E27" s="56"/>
      <c r="F27" s="57"/>
    </row>
    <row r="28" spans="2:6" x14ac:dyDescent="0.25">
      <c r="B28" s="44" t="s">
        <v>34</v>
      </c>
      <c r="C28" s="45">
        <f>SUM('Person 1'!C28+'Person 2'!C28+'Child 1'!C28+'Child 2'!C28)</f>
        <v>37000</v>
      </c>
      <c r="D28" s="43"/>
      <c r="E28" s="56"/>
      <c r="F28" s="57"/>
    </row>
    <row r="29" spans="2:6" x14ac:dyDescent="0.25">
      <c r="B29" s="44" t="s">
        <v>36</v>
      </c>
      <c r="C29" s="45">
        <f>SUM('Person 1'!C29+'Person 2'!C29+'Child 1'!C29+'Child 2'!C29)</f>
        <v>300000</v>
      </c>
      <c r="D29" s="43"/>
      <c r="E29" s="56"/>
      <c r="F29" s="57"/>
    </row>
    <row r="30" spans="2:6" x14ac:dyDescent="0.25">
      <c r="B30" s="49" t="s">
        <v>21</v>
      </c>
      <c r="C30" s="45">
        <f>SUM('Person 1'!C30+'Person 2'!C30+'Child 1'!C30+'Child 2'!C30)</f>
        <v>0</v>
      </c>
      <c r="D30" s="43"/>
      <c r="E30" s="58"/>
      <c r="F30" s="59"/>
    </row>
    <row r="31" spans="2:6" x14ac:dyDescent="0.25">
      <c r="B31" s="51" t="s">
        <v>14</v>
      </c>
      <c r="C31" s="50">
        <f>SUM(C7:C30)</f>
        <v>987080</v>
      </c>
      <c r="D31" s="9"/>
      <c r="E31" s="61" t="s">
        <v>15</v>
      </c>
      <c r="F31" s="60">
        <f>SUM(F7:F30)</f>
        <v>160000</v>
      </c>
    </row>
    <row r="32" spans="2:6" x14ac:dyDescent="0.25">
      <c r="D32" s="3"/>
    </row>
  </sheetData>
  <mergeCells count="3">
    <mergeCell ref="B5:C5"/>
    <mergeCell ref="E5:F5"/>
    <mergeCell ref="B1:F1"/>
  </mergeCells>
  <phoneticPr fontId="1" type="noConversion"/>
  <conditionalFormatting sqref="F2:F3 E4">
    <cfRule type="cellIs" dxfId="4" priority="1" stopIfTrue="1" operator="lessThan">
      <formula>0</formula>
    </cfRule>
  </conditionalFormatting>
  <printOptions horizontalCentered="1"/>
  <pageMargins left="0.75" right="0.75" top="1" bottom="1" header="0.5" footer="0.5"/>
  <pageSetup orientation="landscape" r:id="rId1"/>
  <headerFooter alignWithMargins="0"/>
  <ignoredErrors>
    <ignoredError sqref="F3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9D9C8-D8E9-4B7F-AAF5-C814138C432E}">
  <dimension ref="B1:F32"/>
  <sheetViews>
    <sheetView workbookViewId="0">
      <selection activeCell="E14" sqref="E14:F16"/>
    </sheetView>
  </sheetViews>
  <sheetFormatPr defaultColWidth="9.21875" defaultRowHeight="13.2" x14ac:dyDescent="0.25"/>
  <cols>
    <col min="1" max="1" width="2.77734375" style="1" customWidth="1"/>
    <col min="2" max="2" width="33.21875" style="1" customWidth="1"/>
    <col min="3" max="3" width="15.77734375" style="1" bestFit="1" customWidth="1"/>
    <col min="4" max="4" width="3.21875" style="2" customWidth="1"/>
    <col min="5" max="5" width="32.21875" style="1" customWidth="1"/>
    <col min="6" max="6" width="18" style="1" customWidth="1"/>
    <col min="7" max="16384" width="9.21875" style="1"/>
  </cols>
  <sheetData>
    <row r="1" spans="2:6" ht="21" x14ac:dyDescent="0.35">
      <c r="B1" s="68"/>
      <c r="C1" s="69"/>
      <c r="D1" s="69"/>
      <c r="E1" s="69"/>
      <c r="F1" s="69"/>
    </row>
    <row r="2" spans="2:6" ht="23.4" x14ac:dyDescent="0.4">
      <c r="B2" s="39" t="s">
        <v>38</v>
      </c>
      <c r="C2" s="12"/>
      <c r="D2" s="13"/>
      <c r="E2" s="10" t="s">
        <v>16</v>
      </c>
      <c r="F2" s="11">
        <f>C31-F31</f>
        <v>202180</v>
      </c>
    </row>
    <row r="3" spans="2:6" ht="13.8" x14ac:dyDescent="0.3">
      <c r="B3" s="40">
        <f ca="1">TODAY()</f>
        <v>45695</v>
      </c>
      <c r="C3" s="14"/>
      <c r="D3" s="13"/>
      <c r="E3" s="15"/>
      <c r="F3" s="16"/>
    </row>
    <row r="4" spans="2:6" ht="6.75" customHeight="1" x14ac:dyDescent="0.4">
      <c r="B4" s="4"/>
      <c r="D4" s="5"/>
      <c r="E4" s="6"/>
      <c r="F4" s="7"/>
    </row>
    <row r="5" spans="2:6" ht="15.75" customHeight="1" x14ac:dyDescent="0.25">
      <c r="B5" s="64" t="s">
        <v>0</v>
      </c>
      <c r="C5" s="65"/>
      <c r="D5" s="8"/>
      <c r="E5" s="66" t="s">
        <v>9</v>
      </c>
      <c r="F5" s="67"/>
    </row>
    <row r="6" spans="2:6" x14ac:dyDescent="0.25">
      <c r="B6" s="41" t="s">
        <v>17</v>
      </c>
      <c r="C6" s="42" t="s">
        <v>7</v>
      </c>
      <c r="D6" s="18"/>
      <c r="E6" s="54" t="s">
        <v>26</v>
      </c>
      <c r="F6" s="55" t="s">
        <v>7</v>
      </c>
    </row>
    <row r="7" spans="2:6" x14ac:dyDescent="0.25">
      <c r="B7" s="44" t="s">
        <v>1</v>
      </c>
      <c r="C7" s="45">
        <f>169000/2</f>
        <v>84500</v>
      </c>
      <c r="D7" s="18"/>
      <c r="E7" s="56" t="s">
        <v>22</v>
      </c>
      <c r="F7" s="52">
        <f>120000/2</f>
        <v>60000</v>
      </c>
    </row>
    <row r="8" spans="2:6" x14ac:dyDescent="0.25">
      <c r="B8" s="44" t="s">
        <v>2</v>
      </c>
      <c r="C8" s="62">
        <v>24000</v>
      </c>
      <c r="D8" s="18"/>
      <c r="E8" s="56" t="s">
        <v>23</v>
      </c>
      <c r="F8" s="57">
        <v>0</v>
      </c>
    </row>
    <row r="9" spans="2:6" x14ac:dyDescent="0.25">
      <c r="B9" s="44" t="s">
        <v>3</v>
      </c>
      <c r="C9" s="62">
        <v>2300</v>
      </c>
      <c r="D9" s="18"/>
      <c r="E9" s="56" t="s">
        <v>10</v>
      </c>
      <c r="F9" s="57">
        <v>10000</v>
      </c>
    </row>
    <row r="10" spans="2:6" x14ac:dyDescent="0.25">
      <c r="B10" s="44" t="s">
        <v>35</v>
      </c>
      <c r="C10" s="62">
        <v>1400</v>
      </c>
      <c r="D10" s="18"/>
      <c r="E10" s="56" t="s">
        <v>11</v>
      </c>
      <c r="F10" s="57">
        <v>0</v>
      </c>
    </row>
    <row r="11" spans="2:6" x14ac:dyDescent="0.25">
      <c r="B11" s="44" t="s">
        <v>4</v>
      </c>
      <c r="C11" s="62">
        <v>2000</v>
      </c>
      <c r="D11" s="18"/>
      <c r="E11" s="56" t="s">
        <v>24</v>
      </c>
      <c r="F11" s="57">
        <v>0</v>
      </c>
    </row>
    <row r="12" spans="2:6" x14ac:dyDescent="0.25">
      <c r="B12" s="44" t="s">
        <v>5</v>
      </c>
      <c r="C12" s="62">
        <v>2000</v>
      </c>
      <c r="D12" s="18"/>
      <c r="E12" s="56" t="s">
        <v>12</v>
      </c>
      <c r="F12" s="57">
        <v>0</v>
      </c>
    </row>
    <row r="13" spans="2:6" x14ac:dyDescent="0.25">
      <c r="B13" s="44" t="s">
        <v>6</v>
      </c>
      <c r="C13" s="62">
        <v>0</v>
      </c>
      <c r="D13" s="18"/>
      <c r="E13" s="54" t="s">
        <v>27</v>
      </c>
      <c r="F13" s="53"/>
    </row>
    <row r="14" spans="2:6" x14ac:dyDescent="0.25">
      <c r="B14" s="44" t="s">
        <v>21</v>
      </c>
      <c r="C14" s="62">
        <v>0</v>
      </c>
      <c r="D14" s="18"/>
      <c r="E14" s="56" t="s">
        <v>13</v>
      </c>
      <c r="F14" s="57">
        <v>0</v>
      </c>
    </row>
    <row r="15" spans="2:6" x14ac:dyDescent="0.25">
      <c r="B15" s="46" t="s">
        <v>18</v>
      </c>
      <c r="C15" s="47"/>
      <c r="D15" s="18"/>
      <c r="E15" s="56" t="s">
        <v>51</v>
      </c>
      <c r="F15" s="57">
        <v>0</v>
      </c>
    </row>
    <row r="16" spans="2:6" x14ac:dyDescent="0.25">
      <c r="B16" s="44" t="s">
        <v>28</v>
      </c>
      <c r="C16" s="45">
        <v>1200</v>
      </c>
      <c r="D16" s="18"/>
      <c r="E16" s="56" t="s">
        <v>25</v>
      </c>
      <c r="F16" s="57">
        <v>0</v>
      </c>
    </row>
    <row r="17" spans="2:6" x14ac:dyDescent="0.25">
      <c r="B17" s="44" t="s">
        <v>29</v>
      </c>
      <c r="C17" s="62">
        <v>780</v>
      </c>
      <c r="D17" s="18"/>
      <c r="E17" s="17"/>
      <c r="F17" s="19"/>
    </row>
    <row r="18" spans="2:6" x14ac:dyDescent="0.25">
      <c r="B18" s="44" t="s">
        <v>49</v>
      </c>
      <c r="C18" s="62">
        <v>0</v>
      </c>
      <c r="D18" s="18"/>
      <c r="E18" s="17"/>
      <c r="F18" s="19"/>
    </row>
    <row r="19" spans="2:6" x14ac:dyDescent="0.25">
      <c r="B19" s="44" t="s">
        <v>30</v>
      </c>
      <c r="C19" s="62">
        <v>0</v>
      </c>
      <c r="D19" s="18"/>
      <c r="E19" s="17"/>
      <c r="F19" s="19"/>
    </row>
    <row r="20" spans="2:6" x14ac:dyDescent="0.25">
      <c r="B20" s="44" t="s">
        <v>19</v>
      </c>
      <c r="C20" s="62">
        <v>0</v>
      </c>
      <c r="D20" s="18"/>
      <c r="E20" s="17"/>
      <c r="F20" s="19"/>
    </row>
    <row r="21" spans="2:6" x14ac:dyDescent="0.25">
      <c r="B21" s="44" t="s">
        <v>31</v>
      </c>
      <c r="C21" s="62">
        <v>0</v>
      </c>
      <c r="D21" s="18"/>
      <c r="E21" s="17"/>
      <c r="F21" s="19"/>
    </row>
    <row r="22" spans="2:6" x14ac:dyDescent="0.25">
      <c r="B22" s="44" t="s">
        <v>21</v>
      </c>
      <c r="C22" s="62">
        <v>0</v>
      </c>
      <c r="D22" s="18"/>
      <c r="E22" s="17"/>
      <c r="F22" s="19"/>
    </row>
    <row r="23" spans="2:6" x14ac:dyDescent="0.25">
      <c r="B23" s="41" t="s">
        <v>20</v>
      </c>
      <c r="C23" s="48"/>
      <c r="D23" s="18"/>
      <c r="E23" s="17"/>
      <c r="F23" s="19"/>
    </row>
    <row r="24" spans="2:6" x14ac:dyDescent="0.25">
      <c r="B24" s="44" t="s">
        <v>32</v>
      </c>
      <c r="C24" s="45">
        <v>60000</v>
      </c>
      <c r="D24" s="18"/>
      <c r="E24" s="17"/>
      <c r="F24" s="19"/>
    </row>
    <row r="25" spans="2:6" x14ac:dyDescent="0.25">
      <c r="B25" s="44" t="s">
        <v>37</v>
      </c>
      <c r="C25" s="62">
        <v>7000</v>
      </c>
      <c r="D25" s="18"/>
      <c r="E25" s="17"/>
      <c r="F25" s="19"/>
    </row>
    <row r="26" spans="2:6" x14ac:dyDescent="0.25">
      <c r="B26" s="44" t="s">
        <v>8</v>
      </c>
      <c r="C26" s="62">
        <v>0</v>
      </c>
      <c r="D26" s="18"/>
      <c r="E26" s="17"/>
      <c r="F26" s="19"/>
    </row>
    <row r="27" spans="2:6" x14ac:dyDescent="0.25">
      <c r="B27" s="44" t="s">
        <v>33</v>
      </c>
      <c r="C27" s="62">
        <v>5000</v>
      </c>
      <c r="D27" s="18"/>
      <c r="E27" s="17"/>
      <c r="F27" s="19"/>
    </row>
    <row r="28" spans="2:6" x14ac:dyDescent="0.25">
      <c r="B28" s="44" t="s">
        <v>34</v>
      </c>
      <c r="C28" s="62">
        <v>7000</v>
      </c>
      <c r="D28" s="18"/>
      <c r="E28" s="17"/>
      <c r="F28" s="19"/>
    </row>
    <row r="29" spans="2:6" x14ac:dyDescent="0.25">
      <c r="B29" s="44" t="s">
        <v>36</v>
      </c>
      <c r="C29" s="62">
        <v>75000</v>
      </c>
      <c r="D29" s="18"/>
      <c r="E29" s="17"/>
      <c r="F29" s="19"/>
    </row>
    <row r="30" spans="2:6" x14ac:dyDescent="0.25">
      <c r="B30" s="49" t="s">
        <v>21</v>
      </c>
      <c r="C30" s="63">
        <v>0</v>
      </c>
      <c r="D30" s="18"/>
      <c r="E30" s="20"/>
      <c r="F30" s="21"/>
    </row>
    <row r="31" spans="2:6" x14ac:dyDescent="0.25">
      <c r="B31" s="51" t="s">
        <v>14</v>
      </c>
      <c r="C31" s="50">
        <f>SUM(C7:C30)</f>
        <v>272180</v>
      </c>
      <c r="D31" s="9"/>
      <c r="E31" s="61" t="s">
        <v>15</v>
      </c>
      <c r="F31" s="60">
        <f>SUM(F7:F30)</f>
        <v>70000</v>
      </c>
    </row>
    <row r="32" spans="2:6" x14ac:dyDescent="0.25">
      <c r="D32" s="3"/>
    </row>
  </sheetData>
  <mergeCells count="3">
    <mergeCell ref="B1:F1"/>
    <mergeCell ref="B5:C5"/>
    <mergeCell ref="E5:F5"/>
  </mergeCells>
  <phoneticPr fontId="1" type="noConversion"/>
  <conditionalFormatting sqref="F2:F3 E4">
    <cfRule type="cellIs" dxfId="3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FBEA-6112-448D-AC9A-893D5E76276F}">
  <dimension ref="B1:F32"/>
  <sheetViews>
    <sheetView workbookViewId="0">
      <selection activeCell="E14" sqref="E14:F16"/>
    </sheetView>
  </sheetViews>
  <sheetFormatPr defaultColWidth="9.21875" defaultRowHeight="13.2" x14ac:dyDescent="0.25"/>
  <cols>
    <col min="1" max="1" width="2.77734375" style="1" customWidth="1"/>
    <col min="2" max="2" width="33.21875" style="1" customWidth="1"/>
    <col min="3" max="3" width="15.77734375" style="1" bestFit="1" customWidth="1"/>
    <col min="4" max="4" width="3.21875" style="2" customWidth="1"/>
    <col min="5" max="5" width="32.21875" style="1" customWidth="1"/>
    <col min="6" max="6" width="18" style="1" customWidth="1"/>
    <col min="7" max="16384" width="9.21875" style="1"/>
  </cols>
  <sheetData>
    <row r="1" spans="2:6" ht="21" x14ac:dyDescent="0.35">
      <c r="B1" s="68"/>
      <c r="C1" s="69"/>
      <c r="D1" s="69"/>
      <c r="E1" s="69"/>
      <c r="F1" s="69"/>
    </row>
    <row r="2" spans="2:6" ht="23.4" x14ac:dyDescent="0.4">
      <c r="B2" s="39" t="s">
        <v>38</v>
      </c>
      <c r="C2" s="12"/>
      <c r="D2" s="13"/>
      <c r="E2" s="34" t="s">
        <v>16</v>
      </c>
      <c r="F2" s="35">
        <f>C31-F31</f>
        <v>148300</v>
      </c>
    </row>
    <row r="3" spans="2:6" ht="13.8" x14ac:dyDescent="0.3">
      <c r="B3" s="40">
        <f ca="1">TODAY()</f>
        <v>45695</v>
      </c>
      <c r="C3" s="14"/>
      <c r="D3" s="13"/>
      <c r="E3" s="37"/>
      <c r="F3" s="38"/>
    </row>
    <row r="4" spans="2:6" ht="6.75" customHeight="1" x14ac:dyDescent="0.4">
      <c r="B4" s="39"/>
      <c r="D4" s="5"/>
      <c r="E4" s="6"/>
      <c r="F4" s="7"/>
    </row>
    <row r="5" spans="2:6" ht="15.75" customHeight="1" x14ac:dyDescent="0.25">
      <c r="B5" s="64" t="s">
        <v>0</v>
      </c>
      <c r="C5" s="65"/>
      <c r="D5" s="8"/>
      <c r="E5" s="66" t="s">
        <v>9</v>
      </c>
      <c r="F5" s="67"/>
    </row>
    <row r="6" spans="2:6" x14ac:dyDescent="0.25">
      <c r="B6" s="41" t="s">
        <v>17</v>
      </c>
      <c r="C6" s="42" t="s">
        <v>7</v>
      </c>
      <c r="D6" s="18"/>
      <c r="E6" s="54" t="s">
        <v>26</v>
      </c>
      <c r="F6" s="55" t="s">
        <v>7</v>
      </c>
    </row>
    <row r="7" spans="2:6" x14ac:dyDescent="0.25">
      <c r="B7" s="44" t="s">
        <v>1</v>
      </c>
      <c r="C7" s="45">
        <f>169000/2</f>
        <v>84500</v>
      </c>
      <c r="D7" s="18"/>
      <c r="E7" s="56" t="s">
        <v>22</v>
      </c>
      <c r="F7" s="52">
        <f>120000/2</f>
        <v>60000</v>
      </c>
    </row>
    <row r="8" spans="2:6" x14ac:dyDescent="0.25">
      <c r="B8" s="44" t="s">
        <v>2</v>
      </c>
      <c r="C8" s="62">
        <v>14000</v>
      </c>
      <c r="D8" s="18"/>
      <c r="E8" s="56" t="s">
        <v>23</v>
      </c>
      <c r="F8" s="57">
        <v>0</v>
      </c>
    </row>
    <row r="9" spans="2:6" x14ac:dyDescent="0.25">
      <c r="B9" s="44" t="s">
        <v>3</v>
      </c>
      <c r="C9" s="62">
        <v>300</v>
      </c>
      <c r="D9" s="18"/>
      <c r="E9" s="56" t="s">
        <v>10</v>
      </c>
      <c r="F9" s="57">
        <v>6000</v>
      </c>
    </row>
    <row r="10" spans="2:6" x14ac:dyDescent="0.25">
      <c r="B10" s="44" t="s">
        <v>35</v>
      </c>
      <c r="C10" s="62">
        <v>200</v>
      </c>
      <c r="D10" s="18"/>
      <c r="E10" s="56" t="s">
        <v>11</v>
      </c>
      <c r="F10" s="57">
        <v>0</v>
      </c>
    </row>
    <row r="11" spans="2:6" x14ac:dyDescent="0.25">
      <c r="B11" s="44" t="s">
        <v>4</v>
      </c>
      <c r="C11" s="62">
        <v>3000</v>
      </c>
      <c r="D11" s="18"/>
      <c r="E11" s="56" t="s">
        <v>24</v>
      </c>
      <c r="F11" s="57">
        <v>24000</v>
      </c>
    </row>
    <row r="12" spans="2:6" x14ac:dyDescent="0.25">
      <c r="B12" s="44" t="s">
        <v>5</v>
      </c>
      <c r="C12" s="62">
        <v>3000</v>
      </c>
      <c r="D12" s="18"/>
      <c r="E12" s="56" t="s">
        <v>12</v>
      </c>
      <c r="F12" s="57">
        <v>0</v>
      </c>
    </row>
    <row r="13" spans="2:6" x14ac:dyDescent="0.25">
      <c r="B13" s="44" t="s">
        <v>6</v>
      </c>
      <c r="C13" s="62">
        <v>0</v>
      </c>
      <c r="D13" s="18"/>
      <c r="E13" s="54" t="s">
        <v>27</v>
      </c>
      <c r="F13" s="53"/>
    </row>
    <row r="14" spans="2:6" x14ac:dyDescent="0.25">
      <c r="B14" s="44" t="s">
        <v>21</v>
      </c>
      <c r="C14" s="62">
        <v>0</v>
      </c>
      <c r="D14" s="18"/>
      <c r="E14" s="56" t="s">
        <v>13</v>
      </c>
      <c r="F14" s="57">
        <v>0</v>
      </c>
    </row>
    <row r="15" spans="2:6" x14ac:dyDescent="0.25">
      <c r="B15" s="46" t="s">
        <v>18</v>
      </c>
      <c r="C15" s="47"/>
      <c r="D15" s="18"/>
      <c r="E15" s="56" t="s">
        <v>51</v>
      </c>
      <c r="F15" s="57">
        <v>0</v>
      </c>
    </row>
    <row r="16" spans="2:6" x14ac:dyDescent="0.25">
      <c r="B16" s="44" t="s">
        <v>28</v>
      </c>
      <c r="C16" s="45">
        <v>3400</v>
      </c>
      <c r="D16" s="18"/>
      <c r="E16" s="56" t="s">
        <v>25</v>
      </c>
      <c r="F16" s="57">
        <v>0</v>
      </c>
    </row>
    <row r="17" spans="2:6" x14ac:dyDescent="0.25">
      <c r="B17" s="44" t="s">
        <v>29</v>
      </c>
      <c r="C17" s="62">
        <v>8900</v>
      </c>
      <c r="D17" s="18"/>
      <c r="E17" s="56"/>
      <c r="F17" s="57"/>
    </row>
    <row r="18" spans="2:6" x14ac:dyDescent="0.25">
      <c r="B18" s="44" t="s">
        <v>49</v>
      </c>
      <c r="C18" s="62">
        <v>0</v>
      </c>
      <c r="D18" s="18"/>
      <c r="E18" s="56"/>
      <c r="F18" s="57"/>
    </row>
    <row r="19" spans="2:6" x14ac:dyDescent="0.25">
      <c r="B19" s="44" t="s">
        <v>30</v>
      </c>
      <c r="C19" s="62">
        <v>0</v>
      </c>
      <c r="D19" s="18"/>
      <c r="E19" s="56"/>
      <c r="F19" s="57"/>
    </row>
    <row r="20" spans="2:6" x14ac:dyDescent="0.25">
      <c r="B20" s="44" t="s">
        <v>19</v>
      </c>
      <c r="C20" s="62">
        <v>0</v>
      </c>
      <c r="D20" s="18"/>
      <c r="E20" s="56"/>
      <c r="F20" s="57"/>
    </row>
    <row r="21" spans="2:6" x14ac:dyDescent="0.25">
      <c r="B21" s="44" t="s">
        <v>31</v>
      </c>
      <c r="C21" s="62">
        <v>0</v>
      </c>
      <c r="D21" s="18"/>
      <c r="E21" s="56"/>
      <c r="F21" s="57"/>
    </row>
    <row r="22" spans="2:6" x14ac:dyDescent="0.25">
      <c r="B22" s="44" t="s">
        <v>21</v>
      </c>
      <c r="C22" s="62">
        <v>0</v>
      </c>
      <c r="D22" s="18"/>
      <c r="E22" s="56"/>
      <c r="F22" s="57"/>
    </row>
    <row r="23" spans="2:6" x14ac:dyDescent="0.25">
      <c r="B23" s="41" t="s">
        <v>20</v>
      </c>
      <c r="C23" s="48"/>
      <c r="D23" s="18"/>
      <c r="E23" s="56"/>
      <c r="F23" s="57"/>
    </row>
    <row r="24" spans="2:6" x14ac:dyDescent="0.25">
      <c r="B24" s="44" t="s">
        <v>32</v>
      </c>
      <c r="C24" s="45">
        <v>21000</v>
      </c>
      <c r="D24" s="18"/>
      <c r="E24" s="56"/>
      <c r="F24" s="57"/>
    </row>
    <row r="25" spans="2:6" x14ac:dyDescent="0.25">
      <c r="B25" s="44" t="s">
        <v>37</v>
      </c>
      <c r="C25" s="62">
        <v>10000</v>
      </c>
      <c r="D25" s="18"/>
      <c r="E25" s="56"/>
      <c r="F25" s="57"/>
    </row>
    <row r="26" spans="2:6" x14ac:dyDescent="0.25">
      <c r="B26" s="44" t="s">
        <v>8</v>
      </c>
      <c r="C26" s="62">
        <v>0</v>
      </c>
      <c r="D26" s="18"/>
      <c r="E26" s="56"/>
      <c r="F26" s="57"/>
    </row>
    <row r="27" spans="2:6" x14ac:dyDescent="0.25">
      <c r="B27" s="44" t="s">
        <v>33</v>
      </c>
      <c r="C27" s="62">
        <v>5000</v>
      </c>
      <c r="D27" s="18"/>
      <c r="E27" s="56"/>
      <c r="F27" s="57"/>
    </row>
    <row r="28" spans="2:6" x14ac:dyDescent="0.25">
      <c r="B28" s="44" t="s">
        <v>34</v>
      </c>
      <c r="C28" s="62">
        <v>10000</v>
      </c>
      <c r="D28" s="18"/>
      <c r="E28" s="56"/>
      <c r="F28" s="57"/>
    </row>
    <row r="29" spans="2:6" x14ac:dyDescent="0.25">
      <c r="B29" s="44" t="s">
        <v>36</v>
      </c>
      <c r="C29" s="62">
        <v>75000</v>
      </c>
      <c r="D29" s="18"/>
      <c r="E29" s="56"/>
      <c r="F29" s="57"/>
    </row>
    <row r="30" spans="2:6" x14ac:dyDescent="0.25">
      <c r="B30" s="49" t="s">
        <v>21</v>
      </c>
      <c r="C30" s="63">
        <v>0</v>
      </c>
      <c r="D30" s="18"/>
      <c r="E30" s="58"/>
      <c r="F30" s="59"/>
    </row>
    <row r="31" spans="2:6" x14ac:dyDescent="0.25">
      <c r="B31" s="51" t="s">
        <v>14</v>
      </c>
      <c r="C31" s="50">
        <f>SUM(C7:C30)</f>
        <v>238300</v>
      </c>
      <c r="D31" s="9"/>
      <c r="E31" s="61" t="s">
        <v>15</v>
      </c>
      <c r="F31" s="60">
        <f>SUM(F7:F30)</f>
        <v>90000</v>
      </c>
    </row>
    <row r="32" spans="2:6" x14ac:dyDescent="0.25">
      <c r="D32" s="3"/>
    </row>
  </sheetData>
  <mergeCells count="3">
    <mergeCell ref="B1:F1"/>
    <mergeCell ref="B5:C5"/>
    <mergeCell ref="E5:F5"/>
  </mergeCells>
  <phoneticPr fontId="1" type="noConversion"/>
  <conditionalFormatting sqref="F2:F3 E4">
    <cfRule type="cellIs" dxfId="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7DB5-BA8B-42E5-A204-58ADBB7B2FDF}">
  <dimension ref="B1:F32"/>
  <sheetViews>
    <sheetView topLeftCell="A4" workbookViewId="0">
      <selection activeCell="E14" sqref="E14:F16"/>
    </sheetView>
  </sheetViews>
  <sheetFormatPr defaultColWidth="9.21875" defaultRowHeight="13.2" x14ac:dyDescent="0.25"/>
  <cols>
    <col min="1" max="1" width="2.77734375" style="1" customWidth="1"/>
    <col min="2" max="2" width="33.21875" style="1" customWidth="1"/>
    <col min="3" max="3" width="15.77734375" style="1" bestFit="1" customWidth="1"/>
    <col min="4" max="4" width="3.21875" style="2" customWidth="1"/>
    <col min="5" max="5" width="32.21875" style="1" customWidth="1"/>
    <col min="6" max="6" width="18" style="1" customWidth="1"/>
    <col min="7" max="16384" width="9.21875" style="1"/>
  </cols>
  <sheetData>
    <row r="1" spans="2:6" ht="21" x14ac:dyDescent="0.35">
      <c r="B1" s="68"/>
      <c r="C1" s="69"/>
      <c r="D1" s="69"/>
      <c r="E1" s="69"/>
      <c r="F1" s="69"/>
    </row>
    <row r="2" spans="2:6" ht="23.4" x14ac:dyDescent="0.4">
      <c r="B2" s="39" t="s">
        <v>38</v>
      </c>
      <c r="C2" s="12"/>
      <c r="D2" s="13"/>
      <c r="E2" s="34" t="s">
        <v>16</v>
      </c>
      <c r="F2" s="35">
        <f>C31-F31</f>
        <v>148300</v>
      </c>
    </row>
    <row r="3" spans="2:6" ht="13.8" x14ac:dyDescent="0.3">
      <c r="B3" s="40">
        <f ca="1">TODAY()</f>
        <v>45695</v>
      </c>
      <c r="C3" s="14"/>
      <c r="D3" s="13"/>
      <c r="E3" s="37"/>
      <c r="F3" s="38"/>
    </row>
    <row r="4" spans="2:6" ht="6.75" customHeight="1" x14ac:dyDescent="0.4">
      <c r="B4" s="39"/>
      <c r="D4" s="5"/>
      <c r="E4" s="6"/>
      <c r="F4" s="7"/>
    </row>
    <row r="5" spans="2:6" ht="15.75" customHeight="1" x14ac:dyDescent="0.25">
      <c r="B5" s="64" t="s">
        <v>0</v>
      </c>
      <c r="C5" s="65"/>
      <c r="D5" s="8"/>
      <c r="E5" s="66" t="s">
        <v>9</v>
      </c>
      <c r="F5" s="67"/>
    </row>
    <row r="6" spans="2:6" x14ac:dyDescent="0.25">
      <c r="B6" s="41" t="s">
        <v>17</v>
      </c>
      <c r="C6" s="42" t="s">
        <v>7</v>
      </c>
      <c r="D6" s="18"/>
      <c r="E6" s="54" t="s">
        <v>26</v>
      </c>
      <c r="F6" s="55" t="s">
        <v>7</v>
      </c>
    </row>
    <row r="7" spans="2:6" x14ac:dyDescent="0.25">
      <c r="B7" s="44" t="s">
        <v>1</v>
      </c>
      <c r="C7" s="45">
        <f>169000/2</f>
        <v>84500</v>
      </c>
      <c r="D7" s="18"/>
      <c r="E7" s="56" t="s">
        <v>22</v>
      </c>
      <c r="F7" s="52">
        <f>120000/2</f>
        <v>60000</v>
      </c>
    </row>
    <row r="8" spans="2:6" x14ac:dyDescent="0.25">
      <c r="B8" s="44" t="s">
        <v>2</v>
      </c>
      <c r="C8" s="62">
        <v>14000</v>
      </c>
      <c r="D8" s="18"/>
      <c r="E8" s="56" t="s">
        <v>23</v>
      </c>
      <c r="F8" s="57">
        <v>0</v>
      </c>
    </row>
    <row r="9" spans="2:6" x14ac:dyDescent="0.25">
      <c r="B9" s="44" t="s">
        <v>3</v>
      </c>
      <c r="C9" s="62">
        <v>300</v>
      </c>
      <c r="D9" s="18"/>
      <c r="E9" s="56" t="s">
        <v>10</v>
      </c>
      <c r="F9" s="57">
        <v>6000</v>
      </c>
    </row>
    <row r="10" spans="2:6" x14ac:dyDescent="0.25">
      <c r="B10" s="44" t="s">
        <v>35</v>
      </c>
      <c r="C10" s="62">
        <v>200</v>
      </c>
      <c r="D10" s="18"/>
      <c r="E10" s="56" t="s">
        <v>11</v>
      </c>
      <c r="F10" s="57">
        <v>0</v>
      </c>
    </row>
    <row r="11" spans="2:6" x14ac:dyDescent="0.25">
      <c r="B11" s="44" t="s">
        <v>4</v>
      </c>
      <c r="C11" s="62">
        <v>3000</v>
      </c>
      <c r="D11" s="18"/>
      <c r="E11" s="56" t="s">
        <v>24</v>
      </c>
      <c r="F11" s="57">
        <v>24000</v>
      </c>
    </row>
    <row r="12" spans="2:6" x14ac:dyDescent="0.25">
      <c r="B12" s="44" t="s">
        <v>5</v>
      </c>
      <c r="C12" s="62">
        <v>3000</v>
      </c>
      <c r="D12" s="18"/>
      <c r="E12" s="56" t="s">
        <v>12</v>
      </c>
      <c r="F12" s="57">
        <v>0</v>
      </c>
    </row>
    <row r="13" spans="2:6" x14ac:dyDescent="0.25">
      <c r="B13" s="44" t="s">
        <v>6</v>
      </c>
      <c r="C13" s="62">
        <v>0</v>
      </c>
      <c r="D13" s="18"/>
      <c r="E13" s="54" t="s">
        <v>27</v>
      </c>
      <c r="F13" s="53"/>
    </row>
    <row r="14" spans="2:6" x14ac:dyDescent="0.25">
      <c r="B14" s="44" t="s">
        <v>21</v>
      </c>
      <c r="C14" s="62">
        <v>0</v>
      </c>
      <c r="D14" s="18"/>
      <c r="E14" s="56" t="s">
        <v>13</v>
      </c>
      <c r="F14" s="57">
        <v>0</v>
      </c>
    </row>
    <row r="15" spans="2:6" x14ac:dyDescent="0.25">
      <c r="B15" s="46" t="s">
        <v>18</v>
      </c>
      <c r="C15" s="47"/>
      <c r="D15" s="18"/>
      <c r="E15" s="56" t="s">
        <v>51</v>
      </c>
      <c r="F15" s="57">
        <v>0</v>
      </c>
    </row>
    <row r="16" spans="2:6" x14ac:dyDescent="0.25">
      <c r="B16" s="44" t="s">
        <v>28</v>
      </c>
      <c r="C16" s="45">
        <v>3400</v>
      </c>
      <c r="D16" s="18"/>
      <c r="E16" s="56" t="s">
        <v>25</v>
      </c>
      <c r="F16" s="57">
        <v>0</v>
      </c>
    </row>
    <row r="17" spans="2:6" x14ac:dyDescent="0.25">
      <c r="B17" s="44" t="s">
        <v>29</v>
      </c>
      <c r="C17" s="62">
        <v>8900</v>
      </c>
      <c r="D17" s="18"/>
      <c r="E17" s="56"/>
      <c r="F17" s="57"/>
    </row>
    <row r="18" spans="2:6" x14ac:dyDescent="0.25">
      <c r="B18" s="44" t="s">
        <v>49</v>
      </c>
      <c r="C18" s="62">
        <v>0</v>
      </c>
      <c r="D18" s="18"/>
      <c r="E18" s="56"/>
      <c r="F18" s="57"/>
    </row>
    <row r="19" spans="2:6" x14ac:dyDescent="0.25">
      <c r="B19" s="44" t="s">
        <v>30</v>
      </c>
      <c r="C19" s="62">
        <v>0</v>
      </c>
      <c r="D19" s="18"/>
      <c r="E19" s="56"/>
      <c r="F19" s="57"/>
    </row>
    <row r="20" spans="2:6" x14ac:dyDescent="0.25">
      <c r="B20" s="44" t="s">
        <v>19</v>
      </c>
      <c r="C20" s="62">
        <v>0</v>
      </c>
      <c r="D20" s="18"/>
      <c r="E20" s="56"/>
      <c r="F20" s="57"/>
    </row>
    <row r="21" spans="2:6" x14ac:dyDescent="0.25">
      <c r="B21" s="44" t="s">
        <v>31</v>
      </c>
      <c r="C21" s="62">
        <v>0</v>
      </c>
      <c r="D21" s="18"/>
      <c r="E21" s="56"/>
      <c r="F21" s="57"/>
    </row>
    <row r="22" spans="2:6" x14ac:dyDescent="0.25">
      <c r="B22" s="44" t="s">
        <v>21</v>
      </c>
      <c r="C22" s="62">
        <v>0</v>
      </c>
      <c r="D22" s="18"/>
      <c r="E22" s="56"/>
      <c r="F22" s="57"/>
    </row>
    <row r="23" spans="2:6" x14ac:dyDescent="0.25">
      <c r="B23" s="41" t="s">
        <v>20</v>
      </c>
      <c r="C23" s="48"/>
      <c r="D23" s="18"/>
      <c r="E23" s="56"/>
      <c r="F23" s="57"/>
    </row>
    <row r="24" spans="2:6" x14ac:dyDescent="0.25">
      <c r="B24" s="44" t="s">
        <v>32</v>
      </c>
      <c r="C24" s="45">
        <v>21000</v>
      </c>
      <c r="D24" s="18"/>
      <c r="E24" s="56"/>
      <c r="F24" s="57"/>
    </row>
    <row r="25" spans="2:6" x14ac:dyDescent="0.25">
      <c r="B25" s="44" t="s">
        <v>37</v>
      </c>
      <c r="C25" s="62">
        <v>10000</v>
      </c>
      <c r="D25" s="18"/>
      <c r="E25" s="56"/>
      <c r="F25" s="57"/>
    </row>
    <row r="26" spans="2:6" x14ac:dyDescent="0.25">
      <c r="B26" s="44" t="s">
        <v>8</v>
      </c>
      <c r="C26" s="62">
        <v>0</v>
      </c>
      <c r="D26" s="18"/>
      <c r="E26" s="56"/>
      <c r="F26" s="57"/>
    </row>
    <row r="27" spans="2:6" x14ac:dyDescent="0.25">
      <c r="B27" s="44" t="s">
        <v>33</v>
      </c>
      <c r="C27" s="62">
        <v>5000</v>
      </c>
      <c r="D27" s="18"/>
      <c r="E27" s="56"/>
      <c r="F27" s="57"/>
    </row>
    <row r="28" spans="2:6" x14ac:dyDescent="0.25">
      <c r="B28" s="44" t="s">
        <v>34</v>
      </c>
      <c r="C28" s="62">
        <v>10000</v>
      </c>
      <c r="D28" s="18"/>
      <c r="E28" s="56"/>
      <c r="F28" s="57"/>
    </row>
    <row r="29" spans="2:6" x14ac:dyDescent="0.25">
      <c r="B29" s="44" t="s">
        <v>36</v>
      </c>
      <c r="C29" s="62">
        <v>75000</v>
      </c>
      <c r="D29" s="18"/>
      <c r="E29" s="56"/>
      <c r="F29" s="57"/>
    </row>
    <row r="30" spans="2:6" x14ac:dyDescent="0.25">
      <c r="B30" s="49" t="s">
        <v>21</v>
      </c>
      <c r="C30" s="63">
        <v>0</v>
      </c>
      <c r="D30" s="18"/>
      <c r="E30" s="58"/>
      <c r="F30" s="59"/>
    </row>
    <row r="31" spans="2:6" x14ac:dyDescent="0.25">
      <c r="B31" s="51" t="s">
        <v>14</v>
      </c>
      <c r="C31" s="50">
        <f>SUM(C7:C30)</f>
        <v>238300</v>
      </c>
      <c r="D31" s="9"/>
      <c r="E31" s="61" t="s">
        <v>15</v>
      </c>
      <c r="F31" s="60">
        <f>SUM(F7:F30)</f>
        <v>90000</v>
      </c>
    </row>
    <row r="32" spans="2:6" x14ac:dyDescent="0.25">
      <c r="D32" s="3"/>
    </row>
  </sheetData>
  <mergeCells count="3">
    <mergeCell ref="B1:F1"/>
    <mergeCell ref="B5:C5"/>
    <mergeCell ref="E5:F5"/>
  </mergeCells>
  <conditionalFormatting sqref="F2:F3 E4">
    <cfRule type="cellIs" dxfId="1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3AB5-4CDE-42DB-80F0-32735032177B}">
  <dimension ref="B1:F32"/>
  <sheetViews>
    <sheetView workbookViewId="0">
      <selection activeCell="E14" sqref="E14:F16"/>
    </sheetView>
  </sheetViews>
  <sheetFormatPr defaultColWidth="9.21875" defaultRowHeight="13.2" x14ac:dyDescent="0.25"/>
  <cols>
    <col min="1" max="1" width="2.77734375" style="1" customWidth="1"/>
    <col min="2" max="2" width="33.21875" style="1" customWidth="1"/>
    <col min="3" max="3" width="15.77734375" style="1" bestFit="1" customWidth="1"/>
    <col min="4" max="4" width="3.21875" style="2" customWidth="1"/>
    <col min="5" max="5" width="32.21875" style="1" customWidth="1"/>
    <col min="6" max="6" width="18" style="1" customWidth="1"/>
    <col min="7" max="16384" width="9.21875" style="1"/>
  </cols>
  <sheetData>
    <row r="1" spans="2:6" ht="21" x14ac:dyDescent="0.35">
      <c r="B1" s="68"/>
      <c r="C1" s="69"/>
      <c r="D1" s="69"/>
      <c r="E1" s="69"/>
      <c r="F1" s="69"/>
    </row>
    <row r="2" spans="2:6" ht="23.4" x14ac:dyDescent="0.4">
      <c r="B2" s="39" t="s">
        <v>38</v>
      </c>
      <c r="C2" s="12"/>
      <c r="D2" s="13"/>
      <c r="E2" s="34" t="s">
        <v>16</v>
      </c>
      <c r="F2" s="35">
        <f>C31-F31</f>
        <v>148300</v>
      </c>
    </row>
    <row r="3" spans="2:6" ht="13.8" x14ac:dyDescent="0.3">
      <c r="B3" s="40">
        <f ca="1">TODAY()</f>
        <v>45695</v>
      </c>
      <c r="C3" s="14"/>
      <c r="D3" s="13"/>
      <c r="E3" s="37"/>
      <c r="F3" s="38"/>
    </row>
    <row r="4" spans="2:6" ht="6.75" customHeight="1" x14ac:dyDescent="0.4">
      <c r="B4" s="39"/>
      <c r="D4" s="5"/>
      <c r="E4" s="6"/>
      <c r="F4" s="7"/>
    </row>
    <row r="5" spans="2:6" ht="15.75" customHeight="1" x14ac:dyDescent="0.25">
      <c r="B5" s="64" t="s">
        <v>0</v>
      </c>
      <c r="C5" s="65"/>
      <c r="D5" s="8"/>
      <c r="E5" s="66" t="s">
        <v>9</v>
      </c>
      <c r="F5" s="67"/>
    </row>
    <row r="6" spans="2:6" x14ac:dyDescent="0.25">
      <c r="B6" s="41" t="s">
        <v>17</v>
      </c>
      <c r="C6" s="42" t="s">
        <v>7</v>
      </c>
      <c r="D6" s="18"/>
      <c r="E6" s="54" t="s">
        <v>26</v>
      </c>
      <c r="F6" s="55" t="s">
        <v>7</v>
      </c>
    </row>
    <row r="7" spans="2:6" x14ac:dyDescent="0.25">
      <c r="B7" s="44" t="s">
        <v>1</v>
      </c>
      <c r="C7" s="45">
        <f>169000/2</f>
        <v>84500</v>
      </c>
      <c r="D7" s="18"/>
      <c r="E7" s="56" t="s">
        <v>22</v>
      </c>
      <c r="F7" s="52">
        <f>120000/2</f>
        <v>60000</v>
      </c>
    </row>
    <row r="8" spans="2:6" x14ac:dyDescent="0.25">
      <c r="B8" s="44" t="s">
        <v>2</v>
      </c>
      <c r="C8" s="62">
        <v>14000</v>
      </c>
      <c r="D8" s="18"/>
      <c r="E8" s="56" t="s">
        <v>23</v>
      </c>
      <c r="F8" s="57">
        <v>0</v>
      </c>
    </row>
    <row r="9" spans="2:6" x14ac:dyDescent="0.25">
      <c r="B9" s="44" t="s">
        <v>3</v>
      </c>
      <c r="C9" s="62">
        <v>300</v>
      </c>
      <c r="D9" s="18"/>
      <c r="E9" s="56" t="s">
        <v>10</v>
      </c>
      <c r="F9" s="57">
        <v>6000</v>
      </c>
    </row>
    <row r="10" spans="2:6" x14ac:dyDescent="0.25">
      <c r="B10" s="44" t="s">
        <v>35</v>
      </c>
      <c r="C10" s="62">
        <v>200</v>
      </c>
      <c r="D10" s="18"/>
      <c r="E10" s="56" t="s">
        <v>11</v>
      </c>
      <c r="F10" s="57">
        <v>0</v>
      </c>
    </row>
    <row r="11" spans="2:6" x14ac:dyDescent="0.25">
      <c r="B11" s="44" t="s">
        <v>4</v>
      </c>
      <c r="C11" s="62">
        <v>3000</v>
      </c>
      <c r="D11" s="18"/>
      <c r="E11" s="56" t="s">
        <v>24</v>
      </c>
      <c r="F11" s="57">
        <v>24000</v>
      </c>
    </row>
    <row r="12" spans="2:6" x14ac:dyDescent="0.25">
      <c r="B12" s="44" t="s">
        <v>5</v>
      </c>
      <c r="C12" s="62">
        <v>3000</v>
      </c>
      <c r="D12" s="18"/>
      <c r="E12" s="56" t="s">
        <v>12</v>
      </c>
      <c r="F12" s="57">
        <v>0</v>
      </c>
    </row>
    <row r="13" spans="2:6" x14ac:dyDescent="0.25">
      <c r="B13" s="44" t="s">
        <v>6</v>
      </c>
      <c r="C13" s="62">
        <v>0</v>
      </c>
      <c r="D13" s="18"/>
      <c r="E13" s="54" t="s">
        <v>27</v>
      </c>
      <c r="F13" s="53"/>
    </row>
    <row r="14" spans="2:6" x14ac:dyDescent="0.25">
      <c r="B14" s="44" t="s">
        <v>21</v>
      </c>
      <c r="C14" s="62">
        <v>0</v>
      </c>
      <c r="D14" s="18"/>
      <c r="E14" s="56" t="s">
        <v>13</v>
      </c>
      <c r="F14" s="57">
        <v>0</v>
      </c>
    </row>
    <row r="15" spans="2:6" x14ac:dyDescent="0.25">
      <c r="B15" s="46" t="s">
        <v>18</v>
      </c>
      <c r="C15" s="47"/>
      <c r="D15" s="18"/>
      <c r="E15" s="56" t="s">
        <v>51</v>
      </c>
      <c r="F15" s="57">
        <v>0</v>
      </c>
    </row>
    <row r="16" spans="2:6" x14ac:dyDescent="0.25">
      <c r="B16" s="44" t="s">
        <v>28</v>
      </c>
      <c r="C16" s="45">
        <v>3400</v>
      </c>
      <c r="D16" s="18"/>
      <c r="E16" s="56" t="s">
        <v>25</v>
      </c>
      <c r="F16" s="57">
        <v>0</v>
      </c>
    </row>
    <row r="17" spans="2:6" x14ac:dyDescent="0.25">
      <c r="B17" s="44" t="s">
        <v>29</v>
      </c>
      <c r="C17" s="62">
        <v>8900</v>
      </c>
      <c r="D17" s="18"/>
      <c r="E17" s="56"/>
      <c r="F17" s="57"/>
    </row>
    <row r="18" spans="2:6" x14ac:dyDescent="0.25">
      <c r="B18" s="44" t="s">
        <v>49</v>
      </c>
      <c r="C18" s="62">
        <v>0</v>
      </c>
      <c r="D18" s="18"/>
      <c r="E18" s="56"/>
      <c r="F18" s="57"/>
    </row>
    <row r="19" spans="2:6" x14ac:dyDescent="0.25">
      <c r="B19" s="44" t="s">
        <v>30</v>
      </c>
      <c r="C19" s="62">
        <v>0</v>
      </c>
      <c r="D19" s="18"/>
      <c r="E19" s="56"/>
      <c r="F19" s="57"/>
    </row>
    <row r="20" spans="2:6" x14ac:dyDescent="0.25">
      <c r="B20" s="44" t="s">
        <v>19</v>
      </c>
      <c r="C20" s="62">
        <v>0</v>
      </c>
      <c r="D20" s="18"/>
      <c r="E20" s="56"/>
      <c r="F20" s="57"/>
    </row>
    <row r="21" spans="2:6" x14ac:dyDescent="0.25">
      <c r="B21" s="44" t="s">
        <v>31</v>
      </c>
      <c r="C21" s="62">
        <v>0</v>
      </c>
      <c r="D21" s="18"/>
      <c r="E21" s="56"/>
      <c r="F21" s="57"/>
    </row>
    <row r="22" spans="2:6" x14ac:dyDescent="0.25">
      <c r="B22" s="44" t="s">
        <v>21</v>
      </c>
      <c r="C22" s="62">
        <v>0</v>
      </c>
      <c r="D22" s="18"/>
      <c r="E22" s="56"/>
      <c r="F22" s="57"/>
    </row>
    <row r="23" spans="2:6" x14ac:dyDescent="0.25">
      <c r="B23" s="41" t="s">
        <v>20</v>
      </c>
      <c r="C23" s="48"/>
      <c r="D23" s="18"/>
      <c r="E23" s="56"/>
      <c r="F23" s="57"/>
    </row>
    <row r="24" spans="2:6" x14ac:dyDescent="0.25">
      <c r="B24" s="44" t="s">
        <v>32</v>
      </c>
      <c r="C24" s="45">
        <v>21000</v>
      </c>
      <c r="D24" s="18"/>
      <c r="E24" s="56"/>
      <c r="F24" s="57"/>
    </row>
    <row r="25" spans="2:6" x14ac:dyDescent="0.25">
      <c r="B25" s="44" t="s">
        <v>37</v>
      </c>
      <c r="C25" s="62">
        <v>10000</v>
      </c>
      <c r="D25" s="18"/>
      <c r="E25" s="56"/>
      <c r="F25" s="57"/>
    </row>
    <row r="26" spans="2:6" x14ac:dyDescent="0.25">
      <c r="B26" s="44" t="s">
        <v>8</v>
      </c>
      <c r="C26" s="62">
        <v>0</v>
      </c>
      <c r="D26" s="18"/>
      <c r="E26" s="56"/>
      <c r="F26" s="57"/>
    </row>
    <row r="27" spans="2:6" x14ac:dyDescent="0.25">
      <c r="B27" s="44" t="s">
        <v>33</v>
      </c>
      <c r="C27" s="62">
        <v>5000</v>
      </c>
      <c r="D27" s="18"/>
      <c r="E27" s="56"/>
      <c r="F27" s="57"/>
    </row>
    <row r="28" spans="2:6" x14ac:dyDescent="0.25">
      <c r="B28" s="44" t="s">
        <v>34</v>
      </c>
      <c r="C28" s="62">
        <v>10000</v>
      </c>
      <c r="D28" s="18"/>
      <c r="E28" s="56"/>
      <c r="F28" s="57"/>
    </row>
    <row r="29" spans="2:6" x14ac:dyDescent="0.25">
      <c r="B29" s="44" t="s">
        <v>36</v>
      </c>
      <c r="C29" s="62">
        <v>75000</v>
      </c>
      <c r="D29" s="18"/>
      <c r="E29" s="56"/>
      <c r="F29" s="57"/>
    </row>
    <row r="30" spans="2:6" x14ac:dyDescent="0.25">
      <c r="B30" s="49" t="s">
        <v>21</v>
      </c>
      <c r="C30" s="63">
        <v>0</v>
      </c>
      <c r="D30" s="18"/>
      <c r="E30" s="58"/>
      <c r="F30" s="59"/>
    </row>
    <row r="31" spans="2:6" x14ac:dyDescent="0.25">
      <c r="B31" s="51" t="s">
        <v>14</v>
      </c>
      <c r="C31" s="50">
        <f>SUM(C7:C30)</f>
        <v>238300</v>
      </c>
      <c r="D31" s="9"/>
      <c r="E31" s="61" t="s">
        <v>15</v>
      </c>
      <c r="F31" s="60">
        <f>SUM(F7:F30)</f>
        <v>90000</v>
      </c>
    </row>
    <row r="32" spans="2:6" x14ac:dyDescent="0.25">
      <c r="D32" s="3"/>
    </row>
  </sheetData>
  <mergeCells count="3">
    <mergeCell ref="B1:F1"/>
    <mergeCell ref="B5:C5"/>
    <mergeCell ref="E5:F5"/>
  </mergeCells>
  <conditionalFormatting sqref="F2:F3 E4">
    <cfRule type="cellIs" dxfId="0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41A1-9CAC-46F0-82C4-1544FC92BFCA}">
  <dimension ref="B4:L28"/>
  <sheetViews>
    <sheetView view="pageBreakPreview" topLeftCell="A18" zoomScaleNormal="100" zoomScaleSheetLayoutView="100" workbookViewId="0">
      <selection activeCell="D28" sqref="D28"/>
    </sheetView>
  </sheetViews>
  <sheetFormatPr defaultRowHeight="13.2" x14ac:dyDescent="0.25"/>
  <cols>
    <col min="1" max="1" width="12" customWidth="1"/>
    <col min="3" max="3" width="17.21875" customWidth="1"/>
    <col min="4" max="4" width="15.21875" customWidth="1"/>
    <col min="10" max="10" width="26.77734375" customWidth="1"/>
    <col min="11" max="12" width="15.44140625" customWidth="1"/>
    <col min="13" max="13" width="15.21875" customWidth="1"/>
    <col min="14" max="14" width="9.77734375" bestFit="1" customWidth="1"/>
  </cols>
  <sheetData>
    <row r="4" spans="11:12" x14ac:dyDescent="0.25">
      <c r="K4" s="23"/>
      <c r="L4" s="22"/>
    </row>
    <row r="5" spans="11:12" x14ac:dyDescent="0.25">
      <c r="L5" s="22"/>
    </row>
    <row r="6" spans="11:12" x14ac:dyDescent="0.25">
      <c r="L6" s="22"/>
    </row>
    <row r="7" spans="11:12" x14ac:dyDescent="0.25">
      <c r="L7" s="22"/>
    </row>
    <row r="8" spans="11:12" x14ac:dyDescent="0.25">
      <c r="K8" s="23"/>
      <c r="L8" s="22"/>
    </row>
    <row r="17" spans="2:12" ht="32.25" customHeight="1" x14ac:dyDescent="0.25"/>
    <row r="18" spans="2:12" ht="56.25" customHeight="1" x14ac:dyDescent="0.25"/>
    <row r="19" spans="2:12" ht="164.25" customHeight="1" x14ac:dyDescent="0.25"/>
    <row r="20" spans="2:12" ht="179.25" customHeight="1" x14ac:dyDescent="0.25"/>
    <row r="21" spans="2:12" x14ac:dyDescent="0.25">
      <c r="B21" s="29"/>
      <c r="C21" s="30" t="s">
        <v>44</v>
      </c>
      <c r="D21" s="30" t="s">
        <v>45</v>
      </c>
      <c r="J21" s="29"/>
      <c r="K21" s="30" t="s">
        <v>44</v>
      </c>
      <c r="L21" s="30" t="s">
        <v>45</v>
      </c>
    </row>
    <row r="22" spans="2:12" x14ac:dyDescent="0.25">
      <c r="B22" s="31">
        <v>1</v>
      </c>
      <c r="C22" s="24" t="s">
        <v>0</v>
      </c>
      <c r="D22" s="25"/>
      <c r="J22" s="31">
        <v>1</v>
      </c>
      <c r="K22" s="24" t="s">
        <v>9</v>
      </c>
      <c r="L22" s="25"/>
    </row>
    <row r="23" spans="2:12" x14ac:dyDescent="0.25">
      <c r="B23" s="31">
        <v>2</v>
      </c>
      <c r="C23" s="26" t="s">
        <v>1</v>
      </c>
      <c r="D23" s="27">
        <f>'Net Worth All'!C7</f>
        <v>338000</v>
      </c>
      <c r="J23" s="31">
        <v>2</v>
      </c>
      <c r="K23" s="26" t="s">
        <v>43</v>
      </c>
      <c r="L23" s="27">
        <f>SUM('Net Worth All'!F7+'Net Worth All'!F8+'Net Worth All'!F10)</f>
        <v>120000</v>
      </c>
    </row>
    <row r="24" spans="2:12" x14ac:dyDescent="0.25">
      <c r="B24" s="31">
        <v>3</v>
      </c>
      <c r="C24" s="26" t="s">
        <v>17</v>
      </c>
      <c r="D24" s="28">
        <f>SUM('Net Worth All'!C8+'Net Worth All'!C9+'Net Worth All'!C10+'Net Worth All'!C11+'Net Worth All'!C12+'Net Worth All'!C13+'Net Worth All'!C14)</f>
        <v>93200</v>
      </c>
      <c r="J24" s="31">
        <v>3</v>
      </c>
      <c r="K24" s="26" t="s">
        <v>46</v>
      </c>
      <c r="L24" s="28">
        <f>'Net Worth All'!F9</f>
        <v>16000</v>
      </c>
    </row>
    <row r="25" spans="2:12" ht="26.4" x14ac:dyDescent="0.25">
      <c r="B25" s="31">
        <v>4</v>
      </c>
      <c r="C25" s="25" t="s">
        <v>18</v>
      </c>
      <c r="D25" s="28">
        <f>SUM('Net Worth All'!C16:C22)</f>
        <v>38880</v>
      </c>
      <c r="J25" s="31">
        <v>4</v>
      </c>
      <c r="K25" s="25" t="s">
        <v>47</v>
      </c>
      <c r="L25" s="28">
        <f>'Net Worth All'!F11</f>
        <v>24000</v>
      </c>
    </row>
    <row r="26" spans="2:12" x14ac:dyDescent="0.25">
      <c r="B26" s="31">
        <v>5</v>
      </c>
      <c r="C26" s="25" t="s">
        <v>40</v>
      </c>
      <c r="D26" s="28">
        <f>SUM('Net Worth All'!C24+'Net Worth All'!C25)</f>
        <v>160000</v>
      </c>
      <c r="J26" s="31">
        <v>5</v>
      </c>
      <c r="K26" s="25" t="s">
        <v>48</v>
      </c>
      <c r="L26" s="28">
        <f>'Net Worth All'!F14</f>
        <v>0</v>
      </c>
    </row>
    <row r="27" spans="2:12" ht="26.4" x14ac:dyDescent="0.25">
      <c r="B27" s="31">
        <v>6</v>
      </c>
      <c r="C27" s="25" t="s">
        <v>41</v>
      </c>
      <c r="D27" s="28">
        <f>SUM('Net Worth All'!C26+'Net Worth All'!C27+'Net Worth All'!C28+'Net Worth All'!C30)</f>
        <v>57000</v>
      </c>
      <c r="J27" s="31">
        <v>6</v>
      </c>
      <c r="K27" s="25" t="s">
        <v>21</v>
      </c>
      <c r="L27" s="28">
        <f>SUM('Net Worth All'!F15+'Net Worth All'!F12)</f>
        <v>0</v>
      </c>
    </row>
    <row r="28" spans="2:12" x14ac:dyDescent="0.25">
      <c r="B28" s="31">
        <v>7</v>
      </c>
      <c r="C28" s="26" t="s">
        <v>42</v>
      </c>
      <c r="D28" s="27">
        <f>'Net Worth All'!C29</f>
        <v>300000</v>
      </c>
    </row>
  </sheetData>
  <phoneticPr fontId="1" type="noConversion"/>
  <pageMargins left="0.7" right="0.7" top="0.75" bottom="0.75" header="0.3" footer="0.3"/>
  <pageSetup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Net Worth All</vt:lpstr>
      <vt:lpstr>Person 1</vt:lpstr>
      <vt:lpstr>Person 2</vt:lpstr>
      <vt:lpstr>Child 1</vt:lpstr>
      <vt:lpstr>Child 2</vt:lpstr>
      <vt:lpstr>Pie Chart</vt:lpstr>
      <vt:lpstr>'Pie Chart'!Print_Area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queenbee</dc:creator>
  <cp:lastModifiedBy>James Hendrickson</cp:lastModifiedBy>
  <cp:lastPrinted>2009-08-09T22:06:41Z</cp:lastPrinted>
  <dcterms:created xsi:type="dcterms:W3CDTF">2002-10-03T22:28:53Z</dcterms:created>
  <dcterms:modified xsi:type="dcterms:W3CDTF">2025-02-07T20:29:55Z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TC010183081033</vt:lpwstr>
  </property>
</Properties>
</file>